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/>
  <mc:AlternateContent xmlns:mc="http://schemas.openxmlformats.org/markup-compatibility/2006">
    <mc:Choice Requires="x15">
      <x15ac:absPath xmlns:x15ac="http://schemas.microsoft.com/office/spreadsheetml/2010/11/ac" url="https://d.docs.live.net/6a56cf4172cad357/GATEFORTH PC/Finance/2017-18/"/>
    </mc:Choice>
  </mc:AlternateContent>
  <xr:revisionPtr revIDLastSave="0" documentId="12_ncr:500000_{CA7F5505-6DC2-4837-941B-2037C4AD39B9}" xr6:coauthVersionLast="31" xr6:coauthVersionMax="31" xr10:uidLastSave="{00000000-0000-0000-0000-000000000000}"/>
  <bookViews>
    <workbookView xWindow="0" yWindow="0" windowWidth="20490" windowHeight="7530" xr2:uid="{00000000-000D-0000-FFFF-FFFF00000000}"/>
  </bookViews>
  <sheets>
    <sheet name="Payments" sheetId="1" r:id="rId1"/>
    <sheet name="Receipts" sheetId="2" r:id="rId2"/>
    <sheet name="Reconciliation" sheetId="4" r:id="rId3"/>
  </sheets>
  <definedNames>
    <definedName name="_xlnm.Print_Area" localSheetId="0">Payments!$A$1:$J$71</definedName>
    <definedName name="_xlnm.Print_Area" localSheetId="1">Receipts!$A$1:$G$13</definedName>
    <definedName name="_xlnm.Print_Area" localSheetId="2">Reconciliation!$A$1:$H$34</definedName>
  </definedName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" i="2" l="1"/>
  <c r="J71" i="1" l="1"/>
  <c r="G71" i="1" l="1"/>
  <c r="E71" i="1" l="1"/>
  <c r="F31" i="4" l="1"/>
  <c r="G17" i="4"/>
  <c r="H22" i="4" s="1"/>
  <c r="F13" i="2" l="1"/>
  <c r="I71" i="1" l="1"/>
  <c r="F71" i="1"/>
  <c r="F33" i="4" l="1"/>
  <c r="H34" i="4" s="1"/>
  <c r="E13" i="2"/>
  <c r="D13" i="2"/>
</calcChain>
</file>

<file path=xl/sharedStrings.xml><?xml version="1.0" encoding="utf-8"?>
<sst xmlns="http://schemas.openxmlformats.org/spreadsheetml/2006/main" count="277" uniqueCount="104">
  <si>
    <t>GATEFORTH PARISH COUNCIL</t>
  </si>
  <si>
    <t xml:space="preserve">Date </t>
  </si>
  <si>
    <t>No</t>
  </si>
  <si>
    <t>Chq No</t>
  </si>
  <si>
    <t>Details</t>
  </si>
  <si>
    <t xml:space="preserve">Capital </t>
  </si>
  <si>
    <t>Staff</t>
  </si>
  <si>
    <t>Other</t>
  </si>
  <si>
    <t>S137</t>
  </si>
  <si>
    <t>VAT</t>
  </si>
  <si>
    <t>Total</t>
  </si>
  <si>
    <t>MJ Backhouse (moles)</t>
  </si>
  <si>
    <t>C Shaw (grass/verges)</t>
  </si>
  <si>
    <t>CHPCC (hall hire)</t>
  </si>
  <si>
    <t>Came &amp; Co (insurance)</t>
  </si>
  <si>
    <t>HMRC (Q1)</t>
  </si>
  <si>
    <t>RECEIPTS 1ST APRIL 2016 TO 31ST MARCH 2017</t>
  </si>
  <si>
    <t>Date</t>
  </si>
  <si>
    <t>Precept</t>
  </si>
  <si>
    <t>Grant</t>
  </si>
  <si>
    <t>Totals</t>
  </si>
  <si>
    <t>Local Council Name:</t>
  </si>
  <si>
    <t>Gateforth Parish Council</t>
  </si>
  <si>
    <t>Financial Year Ending 31st March 2017</t>
  </si>
  <si>
    <t>Prepared by:</t>
  </si>
  <si>
    <t>Current Account (HSBC)</t>
  </si>
  <si>
    <t>Savings Account (Skipton BS)</t>
  </si>
  <si>
    <t>Less Unpresented Cheques</t>
  </si>
  <si>
    <t>Net balances</t>
  </si>
  <si>
    <t>CASH BOOK</t>
  </si>
  <si>
    <t>Opening Balance</t>
  </si>
  <si>
    <t>Add:</t>
  </si>
  <si>
    <t>Less:</t>
  </si>
  <si>
    <t>17.05.17</t>
  </si>
  <si>
    <t>R Longbottom (maintenance)</t>
  </si>
  <si>
    <t>CH Guest (salary -May)</t>
  </si>
  <si>
    <t>FMA Farman (internal audit)</t>
  </si>
  <si>
    <t>08.06.17</t>
  </si>
  <si>
    <t>CH Guest (salary - Jun)</t>
  </si>
  <si>
    <t>Autela Group (payroll)</t>
  </si>
  <si>
    <t>YLCA (Clerk ad)</t>
  </si>
  <si>
    <t>10.07.17</t>
  </si>
  <si>
    <t>12.07.17</t>
  </si>
  <si>
    <t>Npower</t>
  </si>
  <si>
    <t>18.07.17</t>
  </si>
  <si>
    <t>Elmhirst Parker LLP</t>
  </si>
  <si>
    <t>10.04.17</t>
  </si>
  <si>
    <t>HMRC (Q4)</t>
  </si>
  <si>
    <t>YLCA (membership)</t>
  </si>
  <si>
    <t>18.04.17</t>
  </si>
  <si>
    <t>CH Guest (salary Mar/Apr)</t>
  </si>
  <si>
    <t>23.7.17</t>
  </si>
  <si>
    <t>CH Guest</t>
  </si>
  <si>
    <t>16.8.17</t>
  </si>
  <si>
    <t>J Sherlock</t>
  </si>
  <si>
    <t>Cancelled</t>
  </si>
  <si>
    <t>N Cawthorne (flower boxes)</t>
  </si>
  <si>
    <t>D Osborne (plants)</t>
  </si>
  <si>
    <t>1.8.17</t>
  </si>
  <si>
    <t>26.4.17</t>
  </si>
  <si>
    <t>Wayleave</t>
  </si>
  <si>
    <t>27.9.17</t>
  </si>
  <si>
    <t>20.10.17</t>
  </si>
  <si>
    <t>Information Commissioner</t>
  </si>
  <si>
    <t>YLCA (Training)</t>
  </si>
  <si>
    <t>25.9.17</t>
  </si>
  <si>
    <t>Vision ICT (website)</t>
  </si>
  <si>
    <t>Npower (electricity)</t>
  </si>
  <si>
    <t>25.10.17</t>
  </si>
  <si>
    <t>R</t>
  </si>
  <si>
    <t>Y</t>
  </si>
  <si>
    <t>15.11.17</t>
  </si>
  <si>
    <t>Charles Shaw (grass/verges)</t>
  </si>
  <si>
    <t>Viking (stationery)</t>
  </si>
  <si>
    <t>CHPCC (Room Hire)</t>
  </si>
  <si>
    <t>Backhouse (Moles)</t>
  </si>
  <si>
    <t>J Sherlock (Salary)</t>
  </si>
  <si>
    <t>CH Guest (Salary)</t>
  </si>
  <si>
    <t>31.5.17</t>
  </si>
  <si>
    <t>10.1.18</t>
  </si>
  <si>
    <t>J Sherlock (Land Registry)</t>
  </si>
  <si>
    <t>VAT Refund</t>
  </si>
  <si>
    <t>Skipton BS</t>
  </si>
  <si>
    <t>PAYMENTS MADE 1ST APRIL 2017 TO 31ST MARCH 2018</t>
  </si>
  <si>
    <t>Jeremy Sherlock, Clerk/RFO, 2nd January 2018</t>
  </si>
  <si>
    <t>BANK RECONCILIATION</t>
  </si>
  <si>
    <t>HMRC</t>
  </si>
  <si>
    <t>HMRC Q2  (Tax)</t>
  </si>
  <si>
    <t>SLCC (subscription)</t>
  </si>
  <si>
    <t>2.1.18</t>
  </si>
  <si>
    <t>Duplicate Statement</t>
  </si>
  <si>
    <t>Wel Medical (Defibrillator)</t>
  </si>
  <si>
    <t>25.2.18</t>
  </si>
  <si>
    <t>12.2.18</t>
  </si>
  <si>
    <t>14.3.18</t>
  </si>
  <si>
    <t>AWA Tree Consultants (Tree survey)</t>
  </si>
  <si>
    <t>25.3.18</t>
  </si>
  <si>
    <t>HMRC Q3/4</t>
  </si>
  <si>
    <t>YLCA (Subscription</t>
  </si>
  <si>
    <t>1.6.16</t>
  </si>
  <si>
    <t>15.1.18</t>
  </si>
  <si>
    <t>Bank Balances as at 31st March 2018:</t>
  </si>
  <si>
    <t>Receipts to 31.3.18</t>
  </si>
  <si>
    <t>Payments to 31.3.18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</si>
</sst>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£&quot;* #,##0.00_-;\-&quot;£&quot;* #,##0.00_-;_-&quot;£&quot;* &quot;-&quot;??_-;_-@_-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rgb="FF00B0F0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44" fontId="0" fillId="0" borderId="0" xfId="0" applyNumberFormat="1"/>
    <xf numFmtId="44" fontId="1" fillId="0" borderId="0" xfId="0" applyNumberFormat="1" applyFont="1"/>
    <xf numFmtId="0" fontId="1" fillId="0" borderId="0" xfId="0" applyFont="1"/>
    <xf numFmtId="0" fontId="2" fillId="0" borderId="0" xfId="0" applyFont="1"/>
    <xf numFmtId="0" fontId="3" fillId="0" borderId="0" xfId="0" applyFont="1"/>
    <xf numFmtId="0" fontId="5" fillId="0" borderId="0" xfId="0" applyFont="1"/>
    <xf numFmtId="17" fontId="0" fillId="0" borderId="0" xfId="0" applyNumberFormat="1"/>
    <xf numFmtId="44" fontId="6" fillId="0" borderId="0" xfId="0" applyNumberFormat="1" applyFont="1"/>
    <xf numFmtId="44" fontId="0" fillId="0" borderId="2" xfId="0" applyNumberFormat="1" applyBorder="1"/>
    <xf numFmtId="44" fontId="4" fillId="0" borderId="0" xfId="0" applyNumberFormat="1" applyFont="1" applyBorder="1"/>
    <xf numFmtId="44" fontId="4" fillId="0" borderId="0" xfId="0" applyNumberFormat="1" applyFont="1"/>
    <xf numFmtId="17" fontId="4" fillId="0" borderId="0" xfId="0" applyNumberFormat="1" applyFont="1"/>
    <xf numFmtId="0" fontId="4" fillId="0" borderId="0" xfId="0" applyFont="1"/>
    <xf numFmtId="0" fontId="7" fillId="0" borderId="0" xfId="0" applyFont="1"/>
    <xf numFmtId="44" fontId="7" fillId="0" borderId="1" xfId="0" applyNumberFormat="1" applyFont="1" applyBorder="1"/>
    <xf numFmtId="0" fontId="8" fillId="0" borderId="0" xfId="0" applyFont="1"/>
    <xf numFmtId="0" fontId="9" fillId="0" borderId="0" xfId="0" applyFont="1"/>
    <xf numFmtId="0" fontId="10" fillId="0" borderId="0" xfId="0" applyFont="1"/>
    <xf numFmtId="44" fontId="8" fillId="0" borderId="0" xfId="0" applyNumberFormat="1" applyFont="1"/>
    <xf numFmtId="44" fontId="11" fillId="0" borderId="0" xfId="0" applyNumberFormat="1" applyFont="1"/>
    <xf numFmtId="44" fontId="11" fillId="0" borderId="0" xfId="0" applyNumberFormat="1" applyFont="1" applyFill="1"/>
    <xf numFmtId="44" fontId="10" fillId="0" borderId="0" xfId="0" applyNumberFormat="1" applyFont="1"/>
    <xf numFmtId="0" fontId="0" fillId="0" borderId="0" xfId="0" applyFont="1"/>
    <xf numFmtId="44" fontId="0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71"/>
  <sheetViews>
    <sheetView tabSelected="1" topLeftCell="A56" workbookViewId="0">
      <selection activeCell="D76" sqref="D76"/>
    </sheetView>
  </sheetViews>
  <sheetFormatPr defaultRowHeight="15" x14ac:dyDescent="0.25"/>
  <cols>
    <col min="1" max="1" width="9.140625" style="16"/>
    <col min="2" max="2" width="4.5703125" style="16" customWidth="1"/>
    <col min="3" max="3" width="9.140625" style="16"/>
    <col min="4" max="4" width="33.5703125" style="16" customWidth="1"/>
    <col min="5" max="5" width="10.28515625" style="16" customWidth="1"/>
    <col min="6" max="6" width="10.42578125" style="16" customWidth="1"/>
    <col min="7" max="7" width="10.5703125" style="16" customWidth="1"/>
    <col min="8" max="8" width="6.140625" style="16" customWidth="1"/>
    <col min="9" max="9" width="9.28515625" style="16" customWidth="1"/>
    <col min="10" max="10" width="12.5703125" style="16" customWidth="1"/>
    <col min="11" max="11" width="3.85546875" style="13" customWidth="1"/>
    <col min="12" max="12" width="3.7109375" style="16" customWidth="1"/>
    <col min="13" max="14" width="9.140625" style="16"/>
    <col min="15" max="15" width="18.140625" style="16" customWidth="1"/>
    <col min="16" max="16384" width="9.140625" style="16"/>
  </cols>
  <sheetData>
    <row r="1" spans="1:16" x14ac:dyDescent="0.25">
      <c r="C1" s="17" t="s">
        <v>0</v>
      </c>
      <c r="D1" s="17"/>
    </row>
    <row r="2" spans="1:16" x14ac:dyDescent="0.25">
      <c r="C2" s="4" t="s">
        <v>83</v>
      </c>
      <c r="D2" s="17"/>
    </row>
    <row r="4" spans="1:16" x14ac:dyDescent="0.25">
      <c r="A4" s="18" t="s">
        <v>1</v>
      </c>
      <c r="B4" s="18" t="s">
        <v>2</v>
      </c>
      <c r="C4" s="18" t="s">
        <v>3</v>
      </c>
      <c r="D4" s="18" t="s">
        <v>4</v>
      </c>
      <c r="E4" s="18" t="s">
        <v>5</v>
      </c>
      <c r="F4" s="18" t="s">
        <v>6</v>
      </c>
      <c r="G4" s="18" t="s">
        <v>7</v>
      </c>
      <c r="H4" s="18" t="s">
        <v>8</v>
      </c>
      <c r="I4" s="18" t="s">
        <v>9</v>
      </c>
      <c r="J4" s="18" t="s">
        <v>10</v>
      </c>
      <c r="O4" s="19"/>
      <c r="P4" s="20"/>
    </row>
    <row r="5" spans="1:16" x14ac:dyDescent="0.25">
      <c r="A5" s="16" t="s">
        <v>46</v>
      </c>
      <c r="B5" s="16">
        <v>1</v>
      </c>
      <c r="C5" s="16">
        <v>100603</v>
      </c>
      <c r="D5" s="16" t="s">
        <v>39</v>
      </c>
      <c r="E5" s="19"/>
      <c r="F5" s="19">
        <v>28.91</v>
      </c>
      <c r="G5" s="19"/>
      <c r="H5" s="19"/>
      <c r="I5" s="19"/>
      <c r="J5" s="19">
        <v>28.91</v>
      </c>
      <c r="K5" s="13" t="s">
        <v>69</v>
      </c>
      <c r="O5" s="19"/>
      <c r="P5" s="20"/>
    </row>
    <row r="6" spans="1:16" x14ac:dyDescent="0.25">
      <c r="A6" s="16" t="s">
        <v>46</v>
      </c>
      <c r="B6" s="16">
        <v>2</v>
      </c>
      <c r="C6" s="16">
        <v>100604</v>
      </c>
      <c r="D6" s="16" t="s">
        <v>11</v>
      </c>
      <c r="E6" s="19"/>
      <c r="F6" s="19"/>
      <c r="G6" s="19">
        <v>29.07</v>
      </c>
      <c r="H6" s="19"/>
      <c r="I6" s="19">
        <v>5.81</v>
      </c>
      <c r="J6" s="19">
        <v>34.880000000000003</v>
      </c>
      <c r="K6" s="13" t="s">
        <v>69</v>
      </c>
      <c r="O6" s="19"/>
      <c r="P6" s="20"/>
    </row>
    <row r="7" spans="1:16" x14ac:dyDescent="0.25">
      <c r="A7" s="16" t="s">
        <v>46</v>
      </c>
      <c r="B7" s="16">
        <v>3</v>
      </c>
      <c r="C7" s="16">
        <v>100605</v>
      </c>
      <c r="D7" s="16" t="s">
        <v>47</v>
      </c>
      <c r="E7" s="19"/>
      <c r="F7" s="19">
        <v>4.5999999999999996</v>
      </c>
      <c r="G7" s="19"/>
      <c r="H7" s="19"/>
      <c r="I7" s="19"/>
      <c r="J7" s="19">
        <v>4.5999999999999996</v>
      </c>
      <c r="K7" s="13" t="s">
        <v>69</v>
      </c>
      <c r="N7" s="23"/>
      <c r="O7" s="19"/>
      <c r="P7" s="20"/>
    </row>
    <row r="8" spans="1:16" x14ac:dyDescent="0.25">
      <c r="A8" s="16" t="s">
        <v>46</v>
      </c>
      <c r="B8" s="16">
        <v>4</v>
      </c>
      <c r="C8" s="16">
        <v>100606</v>
      </c>
      <c r="D8" s="16" t="s">
        <v>48</v>
      </c>
      <c r="E8" s="19"/>
      <c r="F8" s="19"/>
      <c r="G8" s="19">
        <v>118</v>
      </c>
      <c r="H8" s="19"/>
      <c r="I8" s="19"/>
      <c r="J8" s="19">
        <v>118</v>
      </c>
      <c r="K8" s="13" t="s">
        <v>69</v>
      </c>
      <c r="N8" s="23"/>
      <c r="O8" s="19"/>
      <c r="P8" s="20"/>
    </row>
    <row r="9" spans="1:16" x14ac:dyDescent="0.25">
      <c r="A9" s="16" t="s">
        <v>49</v>
      </c>
      <c r="B9" s="16">
        <v>5</v>
      </c>
      <c r="C9" s="16">
        <v>100607</v>
      </c>
      <c r="D9" s="16" t="s">
        <v>43</v>
      </c>
      <c r="E9" s="19"/>
      <c r="F9" s="19"/>
      <c r="G9" s="19">
        <v>22.55</v>
      </c>
      <c r="H9" s="19"/>
      <c r="I9" s="19">
        <v>1.1299999999999999</v>
      </c>
      <c r="J9" s="19">
        <v>23.68</v>
      </c>
      <c r="K9" s="13" t="s">
        <v>69</v>
      </c>
      <c r="N9" s="23"/>
      <c r="O9" s="19"/>
      <c r="P9" s="20"/>
    </row>
    <row r="10" spans="1:16" x14ac:dyDescent="0.25">
      <c r="A10" s="16" t="s">
        <v>49</v>
      </c>
      <c r="B10" s="16">
        <v>6</v>
      </c>
      <c r="C10" s="16">
        <v>100608</v>
      </c>
      <c r="D10" s="16" t="s">
        <v>50</v>
      </c>
      <c r="E10" s="19"/>
      <c r="F10" s="19">
        <v>298.58</v>
      </c>
      <c r="G10" s="19"/>
      <c r="H10" s="19"/>
      <c r="I10" s="19"/>
      <c r="J10" s="19">
        <v>298.58</v>
      </c>
      <c r="K10" s="13" t="s">
        <v>69</v>
      </c>
      <c r="N10" s="23"/>
      <c r="O10" s="19"/>
      <c r="P10" s="20"/>
    </row>
    <row r="11" spans="1:16" x14ac:dyDescent="0.25">
      <c r="A11" s="16" t="s">
        <v>49</v>
      </c>
      <c r="B11" s="16">
        <v>7</v>
      </c>
      <c r="C11" s="16">
        <v>100609</v>
      </c>
      <c r="D11" s="16" t="s">
        <v>34</v>
      </c>
      <c r="E11" s="19"/>
      <c r="F11" s="19"/>
      <c r="G11" s="19">
        <v>200</v>
      </c>
      <c r="H11" s="19"/>
      <c r="I11" s="19"/>
      <c r="J11" s="19">
        <v>200</v>
      </c>
      <c r="K11" s="13" t="s">
        <v>69</v>
      </c>
      <c r="N11" s="23"/>
      <c r="O11" s="19"/>
      <c r="P11" s="20"/>
    </row>
    <row r="12" spans="1:16" x14ac:dyDescent="0.25">
      <c r="A12" s="16" t="s">
        <v>49</v>
      </c>
      <c r="B12" s="16">
        <v>8</v>
      </c>
      <c r="C12" s="16">
        <v>100610</v>
      </c>
      <c r="D12" s="16" t="s">
        <v>12</v>
      </c>
      <c r="E12" s="19"/>
      <c r="F12" s="19"/>
      <c r="G12" s="19">
        <v>360</v>
      </c>
      <c r="H12" s="19"/>
      <c r="I12" s="19">
        <v>72</v>
      </c>
      <c r="J12" s="19">
        <v>432</v>
      </c>
      <c r="K12" s="13" t="s">
        <v>69</v>
      </c>
      <c r="N12" s="23"/>
      <c r="O12" s="19"/>
      <c r="P12" s="20"/>
    </row>
    <row r="13" spans="1:16" x14ac:dyDescent="0.25">
      <c r="A13" s="16" t="s">
        <v>33</v>
      </c>
      <c r="B13" s="16">
        <v>9</v>
      </c>
      <c r="C13" s="16">
        <v>100611</v>
      </c>
      <c r="D13" s="16" t="s">
        <v>35</v>
      </c>
      <c r="E13" s="19"/>
      <c r="F13" s="19">
        <v>148.88999999999999</v>
      </c>
      <c r="G13" s="19"/>
      <c r="H13" s="19"/>
      <c r="I13" s="19"/>
      <c r="J13" s="19">
        <v>148.88999999999999</v>
      </c>
      <c r="K13" s="13" t="s">
        <v>69</v>
      </c>
      <c r="N13" s="23"/>
      <c r="O13" s="19"/>
      <c r="P13" s="20"/>
    </row>
    <row r="14" spans="1:16" x14ac:dyDescent="0.25">
      <c r="A14" s="16" t="s">
        <v>33</v>
      </c>
      <c r="B14" s="16">
        <v>10</v>
      </c>
      <c r="C14" s="16">
        <v>100612</v>
      </c>
      <c r="D14" s="16" t="s">
        <v>36</v>
      </c>
      <c r="E14" s="19"/>
      <c r="F14" s="19"/>
      <c r="G14" s="19">
        <v>30</v>
      </c>
      <c r="H14" s="19"/>
      <c r="I14" s="19"/>
      <c r="J14" s="20">
        <v>30</v>
      </c>
      <c r="K14" s="13" t="s">
        <v>69</v>
      </c>
      <c r="N14" s="23"/>
      <c r="O14" s="19"/>
      <c r="P14" s="20"/>
    </row>
    <row r="15" spans="1:16" x14ac:dyDescent="0.25">
      <c r="A15" s="16" t="s">
        <v>33</v>
      </c>
      <c r="B15" s="16">
        <v>11</v>
      </c>
      <c r="C15" s="16">
        <v>100613</v>
      </c>
      <c r="D15" s="16" t="s">
        <v>14</v>
      </c>
      <c r="E15" s="19"/>
      <c r="F15" s="19"/>
      <c r="G15" s="19">
        <v>168</v>
      </c>
      <c r="H15" s="19"/>
      <c r="I15" s="19"/>
      <c r="J15" s="19">
        <v>168</v>
      </c>
      <c r="K15" s="13" t="s">
        <v>69</v>
      </c>
      <c r="N15" s="23"/>
      <c r="O15" s="19"/>
      <c r="P15" s="20"/>
    </row>
    <row r="16" spans="1:16" x14ac:dyDescent="0.25">
      <c r="A16" s="16" t="s">
        <v>33</v>
      </c>
      <c r="B16" s="16">
        <v>12</v>
      </c>
      <c r="C16" s="16">
        <v>100614</v>
      </c>
      <c r="D16" s="16" t="s">
        <v>13</v>
      </c>
      <c r="E16" s="19"/>
      <c r="F16" s="19"/>
      <c r="G16" s="19">
        <v>11.25</v>
      </c>
      <c r="H16" s="19"/>
      <c r="I16" s="19"/>
      <c r="J16" s="19">
        <v>11.25</v>
      </c>
      <c r="K16" s="13" t="s">
        <v>69</v>
      </c>
      <c r="L16" s="23" t="s">
        <v>70</v>
      </c>
      <c r="O16" s="19"/>
      <c r="P16" s="19"/>
    </row>
    <row r="17" spans="1:16" x14ac:dyDescent="0.25">
      <c r="A17" s="16" t="s">
        <v>37</v>
      </c>
      <c r="B17" s="16">
        <v>13</v>
      </c>
      <c r="C17" s="16">
        <v>100615</v>
      </c>
      <c r="D17" s="16" t="s">
        <v>11</v>
      </c>
      <c r="E17" s="19"/>
      <c r="G17" s="19">
        <v>29.07</v>
      </c>
      <c r="H17" s="19"/>
      <c r="I17" s="19">
        <v>5.81</v>
      </c>
      <c r="J17" s="19">
        <v>34.880000000000003</v>
      </c>
      <c r="K17" s="13" t="s">
        <v>69</v>
      </c>
      <c r="L17" s="23" t="s">
        <v>70</v>
      </c>
      <c r="N17" s="23"/>
      <c r="O17" s="19"/>
      <c r="P17" s="20"/>
    </row>
    <row r="18" spans="1:16" x14ac:dyDescent="0.25">
      <c r="A18" s="16" t="s">
        <v>37</v>
      </c>
      <c r="B18" s="16">
        <v>14</v>
      </c>
      <c r="C18" s="16">
        <v>100616</v>
      </c>
      <c r="D18" s="16" t="s">
        <v>38</v>
      </c>
      <c r="E18" s="19"/>
      <c r="F18" s="19">
        <v>148.88999999999999</v>
      </c>
      <c r="H18" s="19"/>
      <c r="I18" s="19"/>
      <c r="J18" s="19">
        <v>148.88999999999999</v>
      </c>
      <c r="K18" s="13" t="s">
        <v>69</v>
      </c>
      <c r="L18" s="23" t="s">
        <v>70</v>
      </c>
    </row>
    <row r="19" spans="1:16" x14ac:dyDescent="0.25">
      <c r="A19" s="16" t="s">
        <v>37</v>
      </c>
      <c r="B19" s="16">
        <v>15</v>
      </c>
      <c r="C19" s="16">
        <v>100617</v>
      </c>
      <c r="D19" s="16" t="s">
        <v>15</v>
      </c>
      <c r="E19" s="19"/>
      <c r="F19" s="19">
        <v>6.4</v>
      </c>
      <c r="G19" s="19"/>
      <c r="H19" s="19"/>
      <c r="I19" s="19"/>
      <c r="J19" s="20">
        <v>6.4</v>
      </c>
      <c r="K19" s="13" t="s">
        <v>69</v>
      </c>
      <c r="L19" s="23" t="s">
        <v>70</v>
      </c>
    </row>
    <row r="20" spans="1:16" x14ac:dyDescent="0.25">
      <c r="A20" s="16" t="s">
        <v>37</v>
      </c>
      <c r="B20" s="16">
        <v>16</v>
      </c>
      <c r="C20" s="16">
        <v>100618</v>
      </c>
      <c r="D20" s="16" t="s">
        <v>39</v>
      </c>
      <c r="E20" s="19"/>
      <c r="F20" s="19">
        <v>33.6</v>
      </c>
      <c r="G20" s="19"/>
      <c r="H20" s="19"/>
      <c r="I20" s="19"/>
      <c r="J20" s="19">
        <v>33.6</v>
      </c>
      <c r="K20" s="13" t="s">
        <v>69</v>
      </c>
      <c r="L20" s="23" t="s">
        <v>70</v>
      </c>
    </row>
    <row r="21" spans="1:16" x14ac:dyDescent="0.25">
      <c r="A21" s="16" t="s">
        <v>37</v>
      </c>
      <c r="B21" s="16">
        <v>17</v>
      </c>
      <c r="C21" s="16">
        <v>100619</v>
      </c>
      <c r="D21" s="16" t="s">
        <v>40</v>
      </c>
      <c r="E21" s="19"/>
      <c r="F21" s="19"/>
      <c r="G21" s="19">
        <v>15</v>
      </c>
      <c r="H21" s="19"/>
      <c r="I21" s="19"/>
      <c r="J21" s="19">
        <v>15</v>
      </c>
      <c r="K21" s="13" t="s">
        <v>69</v>
      </c>
      <c r="L21" s="23" t="s">
        <v>70</v>
      </c>
    </row>
    <row r="22" spans="1:16" x14ac:dyDescent="0.25">
      <c r="A22" s="16" t="s">
        <v>41</v>
      </c>
      <c r="B22" s="16">
        <v>18</v>
      </c>
      <c r="C22" s="16">
        <v>100620</v>
      </c>
      <c r="D22" s="16" t="s">
        <v>13</v>
      </c>
      <c r="E22" s="19"/>
      <c r="F22" s="19"/>
      <c r="G22" s="19">
        <v>15</v>
      </c>
      <c r="H22" s="19"/>
      <c r="I22" s="19"/>
      <c r="J22" s="19">
        <v>15</v>
      </c>
      <c r="K22" s="13" t="s">
        <v>69</v>
      </c>
      <c r="L22" s="23" t="s">
        <v>70</v>
      </c>
    </row>
    <row r="23" spans="1:16" x14ac:dyDescent="0.25">
      <c r="A23" s="16" t="s">
        <v>42</v>
      </c>
      <c r="B23" s="16">
        <v>19</v>
      </c>
      <c r="C23" s="16">
        <v>100621</v>
      </c>
      <c r="D23" s="16" t="s">
        <v>43</v>
      </c>
      <c r="E23" s="19"/>
      <c r="F23" s="19"/>
      <c r="G23" s="19">
        <v>22.44</v>
      </c>
      <c r="H23" s="19"/>
      <c r="I23" s="19">
        <v>4.49</v>
      </c>
      <c r="J23" s="19">
        <v>26.93</v>
      </c>
      <c r="K23" s="13" t="s">
        <v>69</v>
      </c>
      <c r="L23" s="23" t="s">
        <v>70</v>
      </c>
    </row>
    <row r="24" spans="1:16" x14ac:dyDescent="0.25">
      <c r="A24" s="16" t="s">
        <v>44</v>
      </c>
      <c r="B24" s="16">
        <v>20</v>
      </c>
      <c r="C24" s="16">
        <v>100622</v>
      </c>
      <c r="D24" s="16" t="s">
        <v>45</v>
      </c>
      <c r="E24" s="19"/>
      <c r="F24" s="19"/>
      <c r="G24" s="19">
        <v>600</v>
      </c>
      <c r="H24" s="19"/>
      <c r="I24" s="19">
        <v>180</v>
      </c>
      <c r="J24" s="19">
        <v>780</v>
      </c>
      <c r="K24" s="13" t="s">
        <v>69</v>
      </c>
      <c r="L24" s="23" t="s">
        <v>70</v>
      </c>
    </row>
    <row r="25" spans="1:16" x14ac:dyDescent="0.25">
      <c r="A25" s="16" t="s">
        <v>51</v>
      </c>
      <c r="B25" s="16">
        <v>21</v>
      </c>
      <c r="C25" s="16">
        <v>100623</v>
      </c>
      <c r="D25" s="16" t="s">
        <v>52</v>
      </c>
      <c r="E25" s="19"/>
      <c r="F25" s="19">
        <v>149.09</v>
      </c>
      <c r="G25" s="19"/>
      <c r="H25" s="19"/>
      <c r="I25" s="19"/>
      <c r="J25" s="19">
        <v>149.09</v>
      </c>
      <c r="K25" s="13" t="s">
        <v>69</v>
      </c>
      <c r="L25" s="23" t="s">
        <v>70</v>
      </c>
    </row>
    <row r="26" spans="1:16" x14ac:dyDescent="0.25">
      <c r="A26" s="16" t="s">
        <v>53</v>
      </c>
      <c r="B26" s="16">
        <v>22</v>
      </c>
      <c r="C26" s="16">
        <v>100624</v>
      </c>
      <c r="D26" s="16" t="s">
        <v>43</v>
      </c>
      <c r="E26" s="19"/>
      <c r="F26" s="19"/>
      <c r="G26" s="19">
        <v>7.65</v>
      </c>
      <c r="H26" s="19"/>
      <c r="I26" s="19">
        <v>1.53</v>
      </c>
      <c r="J26" s="19">
        <v>9.18</v>
      </c>
      <c r="K26" s="13" t="s">
        <v>69</v>
      </c>
      <c r="L26" s="23" t="s">
        <v>70</v>
      </c>
    </row>
    <row r="27" spans="1:16" x14ac:dyDescent="0.25">
      <c r="A27" s="16" t="s">
        <v>53</v>
      </c>
      <c r="B27" s="16">
        <v>23</v>
      </c>
      <c r="C27" s="16">
        <v>100625</v>
      </c>
      <c r="D27" s="16" t="s">
        <v>12</v>
      </c>
      <c r="E27" s="19"/>
      <c r="F27" s="19"/>
      <c r="G27" s="19">
        <v>564</v>
      </c>
      <c r="H27" s="19"/>
      <c r="I27" s="19"/>
      <c r="J27" s="19">
        <v>564</v>
      </c>
      <c r="K27" s="13" t="s">
        <v>69</v>
      </c>
      <c r="L27" s="23" t="s">
        <v>70</v>
      </c>
    </row>
    <row r="28" spans="1:16" x14ac:dyDescent="0.25">
      <c r="B28" s="16">
        <v>24</v>
      </c>
      <c r="C28" s="16">
        <v>100626</v>
      </c>
      <c r="D28" s="23" t="s">
        <v>55</v>
      </c>
      <c r="E28" s="19"/>
      <c r="F28" s="19"/>
      <c r="G28" s="19"/>
      <c r="H28" s="19"/>
      <c r="I28" s="19"/>
      <c r="J28" s="19"/>
    </row>
    <row r="29" spans="1:16" x14ac:dyDescent="0.25">
      <c r="A29" s="16" t="s">
        <v>53</v>
      </c>
      <c r="B29" s="16">
        <v>25</v>
      </c>
      <c r="C29" s="16">
        <v>100627</v>
      </c>
      <c r="D29" s="16" t="s">
        <v>54</v>
      </c>
      <c r="E29" s="19"/>
      <c r="F29" s="19">
        <v>105.02</v>
      </c>
      <c r="G29" s="19"/>
      <c r="H29" s="19"/>
      <c r="I29" s="19"/>
      <c r="J29" s="20">
        <v>105.02</v>
      </c>
      <c r="K29" s="13" t="s">
        <v>69</v>
      </c>
      <c r="L29" s="23" t="s">
        <v>70</v>
      </c>
    </row>
    <row r="30" spans="1:16" x14ac:dyDescent="0.25">
      <c r="A30" s="23" t="s">
        <v>53</v>
      </c>
      <c r="B30" s="16">
        <v>26</v>
      </c>
      <c r="C30" s="16">
        <v>100628</v>
      </c>
      <c r="D30" s="23" t="s">
        <v>86</v>
      </c>
      <c r="E30" s="19"/>
      <c r="F30" s="19">
        <v>21.6</v>
      </c>
      <c r="G30" s="19"/>
      <c r="H30" s="19"/>
      <c r="I30" s="19"/>
      <c r="J30" s="20">
        <v>21.6</v>
      </c>
      <c r="K30" s="13" t="s">
        <v>69</v>
      </c>
      <c r="L30" s="23" t="s">
        <v>70</v>
      </c>
    </row>
    <row r="31" spans="1:16" x14ac:dyDescent="0.25">
      <c r="A31" s="16" t="s">
        <v>53</v>
      </c>
      <c r="B31" s="16">
        <v>27</v>
      </c>
      <c r="C31" s="16">
        <v>100629</v>
      </c>
      <c r="D31" s="16" t="s">
        <v>11</v>
      </c>
      <c r="E31" s="19"/>
      <c r="G31" s="19">
        <v>29.07</v>
      </c>
      <c r="H31" s="19"/>
      <c r="I31" s="19">
        <v>5.81</v>
      </c>
      <c r="J31" s="21">
        <v>34.880000000000003</v>
      </c>
      <c r="K31" s="13" t="s">
        <v>69</v>
      </c>
      <c r="L31" s="23" t="s">
        <v>70</v>
      </c>
    </row>
    <row r="32" spans="1:16" x14ac:dyDescent="0.25">
      <c r="B32" s="16">
        <v>28</v>
      </c>
      <c r="C32" s="16">
        <v>100630</v>
      </c>
      <c r="D32" s="16" t="s">
        <v>55</v>
      </c>
      <c r="E32" s="19"/>
      <c r="F32" s="19"/>
      <c r="G32" s="19"/>
      <c r="H32" s="19"/>
      <c r="I32" s="19"/>
      <c r="J32" s="20"/>
    </row>
    <row r="33" spans="1:12" x14ac:dyDescent="0.25">
      <c r="A33" s="16" t="s">
        <v>53</v>
      </c>
      <c r="B33" s="16">
        <v>29</v>
      </c>
      <c r="C33" s="16">
        <v>100631</v>
      </c>
      <c r="D33" s="16" t="s">
        <v>56</v>
      </c>
      <c r="E33" s="19"/>
      <c r="F33" s="19"/>
      <c r="G33" s="19">
        <v>600</v>
      </c>
      <c r="H33" s="19"/>
      <c r="I33" s="19"/>
      <c r="J33" s="20">
        <v>600</v>
      </c>
      <c r="K33" s="13" t="s">
        <v>69</v>
      </c>
      <c r="L33" s="23" t="s">
        <v>70</v>
      </c>
    </row>
    <row r="34" spans="1:12" x14ac:dyDescent="0.25">
      <c r="A34" s="16" t="s">
        <v>53</v>
      </c>
      <c r="B34" s="16">
        <v>30</v>
      </c>
      <c r="C34" s="16">
        <v>100632</v>
      </c>
      <c r="D34" s="16" t="s">
        <v>57</v>
      </c>
      <c r="E34" s="19"/>
      <c r="F34" s="19"/>
      <c r="G34" s="19">
        <v>191.83</v>
      </c>
      <c r="H34" s="19"/>
      <c r="I34" s="19">
        <v>5.37</v>
      </c>
      <c r="J34" s="20">
        <v>197.2</v>
      </c>
      <c r="K34" s="13" t="s">
        <v>69</v>
      </c>
      <c r="L34" s="23" t="s">
        <v>70</v>
      </c>
    </row>
    <row r="35" spans="1:12" x14ac:dyDescent="0.25">
      <c r="A35" s="16" t="s">
        <v>53</v>
      </c>
      <c r="B35" s="16">
        <v>31</v>
      </c>
      <c r="C35" s="16">
        <v>100633</v>
      </c>
      <c r="D35" s="16" t="s">
        <v>13</v>
      </c>
      <c r="E35" s="19"/>
      <c r="F35" s="19"/>
      <c r="G35" s="19">
        <v>11.25</v>
      </c>
      <c r="H35" s="19"/>
      <c r="I35" s="19"/>
      <c r="J35" s="20">
        <v>11.25</v>
      </c>
      <c r="K35" s="13" t="s">
        <v>69</v>
      </c>
      <c r="L35" s="23" t="s">
        <v>70</v>
      </c>
    </row>
    <row r="36" spans="1:12" x14ac:dyDescent="0.25">
      <c r="A36" s="23" t="s">
        <v>62</v>
      </c>
      <c r="B36" s="16">
        <v>32</v>
      </c>
      <c r="C36" s="23">
        <v>100634</v>
      </c>
      <c r="D36" s="23" t="s">
        <v>63</v>
      </c>
      <c r="E36" s="19"/>
      <c r="F36" s="19"/>
      <c r="G36" s="19">
        <v>35</v>
      </c>
      <c r="H36" s="19"/>
      <c r="I36" s="19"/>
      <c r="J36" s="20">
        <v>35</v>
      </c>
      <c r="K36" s="13" t="s">
        <v>69</v>
      </c>
      <c r="L36" s="23" t="s">
        <v>70</v>
      </c>
    </row>
    <row r="37" spans="1:12" x14ac:dyDescent="0.25">
      <c r="A37" s="23" t="s">
        <v>62</v>
      </c>
      <c r="B37" s="16">
        <v>33</v>
      </c>
      <c r="C37" s="23">
        <v>100635</v>
      </c>
      <c r="D37" s="23" t="s">
        <v>64</v>
      </c>
      <c r="E37" s="19"/>
      <c r="F37" s="19"/>
      <c r="G37" s="19">
        <v>230</v>
      </c>
      <c r="H37" s="19"/>
      <c r="I37" s="19"/>
      <c r="J37" s="20">
        <v>230</v>
      </c>
      <c r="K37" s="13" t="s">
        <v>69</v>
      </c>
      <c r="L37" s="23" t="s">
        <v>70</v>
      </c>
    </row>
    <row r="38" spans="1:12" x14ac:dyDescent="0.25">
      <c r="A38" s="23" t="s">
        <v>62</v>
      </c>
      <c r="B38" s="16">
        <v>34</v>
      </c>
      <c r="C38" s="23">
        <v>100636</v>
      </c>
      <c r="D38" s="23" t="s">
        <v>39</v>
      </c>
      <c r="E38" s="19"/>
      <c r="F38" s="19">
        <v>32.83</v>
      </c>
      <c r="H38" s="19"/>
      <c r="I38" s="19"/>
      <c r="J38" s="20">
        <v>32.83</v>
      </c>
      <c r="K38" s="13" t="s">
        <v>69</v>
      </c>
      <c r="L38" s="23" t="s">
        <v>70</v>
      </c>
    </row>
    <row r="39" spans="1:12" x14ac:dyDescent="0.25">
      <c r="A39" s="23" t="s">
        <v>62</v>
      </c>
      <c r="B39" s="16">
        <v>35</v>
      </c>
      <c r="C39" s="23">
        <v>100637</v>
      </c>
      <c r="D39" s="23" t="s">
        <v>11</v>
      </c>
      <c r="E39" s="19"/>
      <c r="F39" s="19"/>
      <c r="G39" s="24">
        <v>29.07</v>
      </c>
      <c r="H39" s="19"/>
      <c r="I39" s="19">
        <v>5.81</v>
      </c>
      <c r="J39" s="20">
        <v>34.880000000000003</v>
      </c>
      <c r="K39" s="13" t="s">
        <v>69</v>
      </c>
      <c r="L39" s="23" t="s">
        <v>70</v>
      </c>
    </row>
    <row r="40" spans="1:12" x14ac:dyDescent="0.25">
      <c r="A40" s="23" t="s">
        <v>65</v>
      </c>
      <c r="B40" s="16">
        <v>36</v>
      </c>
      <c r="C40" s="23">
        <v>100638</v>
      </c>
      <c r="D40" s="23" t="s">
        <v>54</v>
      </c>
      <c r="E40" s="19"/>
      <c r="F40" s="19">
        <v>123.06</v>
      </c>
      <c r="G40" s="19"/>
      <c r="H40" s="19"/>
      <c r="I40" s="19"/>
      <c r="J40" s="20">
        <v>123.06</v>
      </c>
      <c r="K40" s="13" t="s">
        <v>69</v>
      </c>
      <c r="L40" s="23" t="s">
        <v>70</v>
      </c>
    </row>
    <row r="41" spans="1:12" x14ac:dyDescent="0.25">
      <c r="A41" s="23" t="s">
        <v>62</v>
      </c>
      <c r="B41" s="16">
        <v>37</v>
      </c>
      <c r="C41" s="23">
        <v>100639</v>
      </c>
      <c r="D41" s="23" t="s">
        <v>66</v>
      </c>
      <c r="E41" s="19"/>
      <c r="F41" s="19"/>
      <c r="G41" s="19">
        <v>125</v>
      </c>
      <c r="H41" s="19"/>
      <c r="I41" s="19">
        <v>25</v>
      </c>
      <c r="J41" s="20">
        <v>150</v>
      </c>
      <c r="K41" s="13" t="s">
        <v>69</v>
      </c>
      <c r="L41" s="23" t="s">
        <v>70</v>
      </c>
    </row>
    <row r="42" spans="1:12" x14ac:dyDescent="0.25">
      <c r="A42" s="23" t="s">
        <v>62</v>
      </c>
      <c r="B42" s="16">
        <v>38</v>
      </c>
      <c r="C42" s="23">
        <v>100640</v>
      </c>
      <c r="D42" s="23" t="s">
        <v>67</v>
      </c>
      <c r="E42" s="19"/>
      <c r="F42" s="19"/>
      <c r="G42" s="24">
        <v>39.64</v>
      </c>
      <c r="H42" s="19"/>
      <c r="I42" s="19">
        <v>7.93</v>
      </c>
      <c r="J42" s="20">
        <v>47.57</v>
      </c>
      <c r="K42" s="13" t="s">
        <v>69</v>
      </c>
      <c r="L42" s="23" t="s">
        <v>70</v>
      </c>
    </row>
    <row r="43" spans="1:12" x14ac:dyDescent="0.25">
      <c r="A43" s="23" t="s">
        <v>62</v>
      </c>
      <c r="B43" s="16">
        <v>39</v>
      </c>
      <c r="C43" s="23">
        <v>100641</v>
      </c>
      <c r="D43" s="23" t="s">
        <v>87</v>
      </c>
      <c r="E43" s="19"/>
      <c r="F43" s="19">
        <v>41.4</v>
      </c>
      <c r="G43" s="19"/>
      <c r="H43" s="19"/>
      <c r="I43" s="19"/>
      <c r="J43" s="20">
        <v>41.4</v>
      </c>
      <c r="K43" s="13" t="s">
        <v>69</v>
      </c>
      <c r="L43" s="23" t="s">
        <v>70</v>
      </c>
    </row>
    <row r="44" spans="1:12" x14ac:dyDescent="0.25">
      <c r="A44" s="23" t="s">
        <v>68</v>
      </c>
      <c r="B44" s="16">
        <v>40</v>
      </c>
      <c r="C44" s="23">
        <v>100642</v>
      </c>
      <c r="D44" s="23" t="s">
        <v>76</v>
      </c>
      <c r="E44" s="19"/>
      <c r="F44" s="19">
        <v>122.86</v>
      </c>
      <c r="G44" s="19"/>
      <c r="H44" s="19"/>
      <c r="I44" s="19"/>
      <c r="J44" s="20">
        <v>122.86</v>
      </c>
      <c r="K44" s="13" t="s">
        <v>69</v>
      </c>
      <c r="L44" s="23" t="s">
        <v>70</v>
      </c>
    </row>
    <row r="45" spans="1:12" x14ac:dyDescent="0.25">
      <c r="A45" s="23" t="s">
        <v>62</v>
      </c>
      <c r="B45" s="16">
        <v>41</v>
      </c>
      <c r="C45" s="16">
        <v>100643</v>
      </c>
      <c r="D45" s="23" t="s">
        <v>77</v>
      </c>
      <c r="E45" s="19"/>
      <c r="F45" s="19">
        <v>159.49</v>
      </c>
      <c r="G45" s="19"/>
      <c r="H45" s="19"/>
      <c r="I45" s="19"/>
      <c r="J45" s="19">
        <v>159.49</v>
      </c>
      <c r="K45" s="13" t="s">
        <v>69</v>
      </c>
      <c r="L45" s="23" t="s">
        <v>70</v>
      </c>
    </row>
    <row r="46" spans="1:12" x14ac:dyDescent="0.25">
      <c r="A46" s="23" t="s">
        <v>62</v>
      </c>
      <c r="B46" s="16">
        <v>42</v>
      </c>
      <c r="C46" s="23">
        <v>100644</v>
      </c>
      <c r="D46" s="23" t="s">
        <v>34</v>
      </c>
      <c r="E46" s="19"/>
      <c r="F46" s="19"/>
      <c r="G46" s="19">
        <v>100</v>
      </c>
      <c r="H46" s="19"/>
      <c r="I46" s="19"/>
      <c r="J46" s="20">
        <v>100</v>
      </c>
      <c r="K46" s="13" t="s">
        <v>69</v>
      </c>
      <c r="L46" s="23" t="s">
        <v>70</v>
      </c>
    </row>
    <row r="47" spans="1:12" x14ac:dyDescent="0.25">
      <c r="A47" s="23" t="s">
        <v>71</v>
      </c>
      <c r="B47" s="16">
        <v>43</v>
      </c>
      <c r="C47" s="23">
        <v>100645</v>
      </c>
      <c r="D47" s="23" t="s">
        <v>72</v>
      </c>
      <c r="E47" s="20"/>
      <c r="F47" s="19"/>
      <c r="G47" s="19">
        <v>360</v>
      </c>
      <c r="H47" s="19"/>
      <c r="I47" s="19">
        <v>72</v>
      </c>
      <c r="J47" s="20">
        <v>432</v>
      </c>
      <c r="K47" s="13" t="s">
        <v>69</v>
      </c>
    </row>
    <row r="48" spans="1:12" x14ac:dyDescent="0.25">
      <c r="A48" s="23" t="s">
        <v>71</v>
      </c>
      <c r="B48" s="23">
        <v>44</v>
      </c>
      <c r="C48" s="23">
        <v>100646</v>
      </c>
      <c r="D48" s="23" t="s">
        <v>76</v>
      </c>
      <c r="E48" s="20"/>
      <c r="F48" s="19">
        <v>123.06</v>
      </c>
      <c r="G48" s="19"/>
      <c r="H48" s="19"/>
      <c r="I48" s="19"/>
      <c r="J48" s="20">
        <v>123.06</v>
      </c>
      <c r="K48" s="13" t="s">
        <v>69</v>
      </c>
    </row>
    <row r="49" spans="1:11" x14ac:dyDescent="0.25">
      <c r="A49" s="23" t="s">
        <v>71</v>
      </c>
      <c r="B49" s="23">
        <v>45</v>
      </c>
      <c r="C49" s="23">
        <v>100647</v>
      </c>
      <c r="D49" s="23" t="s">
        <v>73</v>
      </c>
      <c r="E49" s="20"/>
      <c r="F49" s="19"/>
      <c r="G49" s="19">
        <v>89.76</v>
      </c>
      <c r="H49" s="19"/>
      <c r="I49" s="19">
        <v>4.95</v>
      </c>
      <c r="J49" s="20">
        <v>94.71</v>
      </c>
      <c r="K49" s="13" t="s">
        <v>69</v>
      </c>
    </row>
    <row r="50" spans="1:11" x14ac:dyDescent="0.25">
      <c r="A50" s="23" t="s">
        <v>71</v>
      </c>
      <c r="B50" s="23">
        <v>46</v>
      </c>
      <c r="C50" s="23">
        <v>100648</v>
      </c>
      <c r="D50" s="23" t="s">
        <v>75</v>
      </c>
      <c r="E50" s="20"/>
      <c r="F50" s="19"/>
      <c r="G50" s="19">
        <v>29.07</v>
      </c>
      <c r="H50" s="19"/>
      <c r="I50" s="19">
        <v>5.81</v>
      </c>
      <c r="J50" s="20">
        <v>34.880000000000003</v>
      </c>
      <c r="K50" s="13" t="s">
        <v>69</v>
      </c>
    </row>
    <row r="51" spans="1:11" x14ac:dyDescent="0.25">
      <c r="A51" s="23" t="s">
        <v>71</v>
      </c>
      <c r="B51" s="23">
        <v>47</v>
      </c>
      <c r="C51" s="23">
        <v>100649</v>
      </c>
      <c r="D51" s="23" t="s">
        <v>74</v>
      </c>
      <c r="E51" s="19"/>
      <c r="F51" s="19"/>
      <c r="G51" s="19">
        <v>11.25</v>
      </c>
      <c r="H51" s="19"/>
      <c r="I51" s="19"/>
      <c r="J51" s="20">
        <v>11.25</v>
      </c>
      <c r="K51" s="13" t="s">
        <v>69</v>
      </c>
    </row>
    <row r="52" spans="1:11" x14ac:dyDescent="0.25">
      <c r="A52" s="23" t="s">
        <v>89</v>
      </c>
      <c r="C52" s="23"/>
      <c r="D52" s="23" t="s">
        <v>90</v>
      </c>
      <c r="E52" s="19"/>
      <c r="F52" s="19"/>
      <c r="G52" s="19">
        <v>1</v>
      </c>
      <c r="H52" s="19"/>
      <c r="I52" s="19"/>
      <c r="J52" s="20">
        <v>1</v>
      </c>
      <c r="K52" s="13" t="s">
        <v>69</v>
      </c>
    </row>
    <row r="53" spans="1:11" x14ac:dyDescent="0.25">
      <c r="A53" s="23" t="s">
        <v>79</v>
      </c>
      <c r="B53" s="23">
        <v>48</v>
      </c>
      <c r="C53" s="23">
        <v>100650</v>
      </c>
      <c r="D53" s="23" t="s">
        <v>80</v>
      </c>
      <c r="E53" s="19"/>
      <c r="F53" s="19"/>
      <c r="G53" s="19">
        <v>6</v>
      </c>
      <c r="H53" s="19"/>
      <c r="I53" s="19"/>
      <c r="J53" s="20">
        <v>6</v>
      </c>
      <c r="K53" s="13" t="s">
        <v>69</v>
      </c>
    </row>
    <row r="54" spans="1:11" x14ac:dyDescent="0.25">
      <c r="A54" s="23" t="s">
        <v>79</v>
      </c>
      <c r="B54" s="23">
        <v>49</v>
      </c>
      <c r="C54" s="23">
        <v>100651</v>
      </c>
      <c r="D54" s="23" t="s">
        <v>76</v>
      </c>
      <c r="E54" s="19"/>
      <c r="F54" s="19">
        <v>123.06</v>
      </c>
      <c r="G54" s="19"/>
      <c r="H54" s="19"/>
      <c r="I54" s="19"/>
      <c r="J54" s="20">
        <v>123.06</v>
      </c>
      <c r="K54" s="13" t="s">
        <v>69</v>
      </c>
    </row>
    <row r="55" spans="1:11" x14ac:dyDescent="0.25">
      <c r="A55" s="23" t="s">
        <v>79</v>
      </c>
      <c r="B55" s="23">
        <v>50</v>
      </c>
      <c r="C55" s="23">
        <v>100652</v>
      </c>
      <c r="D55" s="23" t="s">
        <v>67</v>
      </c>
      <c r="E55" s="19"/>
      <c r="F55" s="19"/>
      <c r="G55" s="19">
        <v>23.24</v>
      </c>
      <c r="H55" s="19"/>
      <c r="I55" s="19">
        <v>1.1599999999999999</v>
      </c>
      <c r="J55" s="20">
        <v>24.4</v>
      </c>
      <c r="K55" s="13" t="s">
        <v>69</v>
      </c>
    </row>
    <row r="56" spans="1:11" x14ac:dyDescent="0.25">
      <c r="A56" s="23" t="s">
        <v>79</v>
      </c>
      <c r="B56" s="23">
        <v>51</v>
      </c>
      <c r="C56" s="23">
        <v>100653</v>
      </c>
      <c r="D56" s="23" t="s">
        <v>72</v>
      </c>
      <c r="E56" s="19"/>
      <c r="F56" s="19"/>
      <c r="G56" s="19">
        <v>290</v>
      </c>
      <c r="H56" s="19"/>
      <c r="I56" s="19">
        <v>58</v>
      </c>
      <c r="J56" s="20">
        <v>348</v>
      </c>
      <c r="K56" s="13" t="s">
        <v>69</v>
      </c>
    </row>
    <row r="57" spans="1:11" x14ac:dyDescent="0.25">
      <c r="A57" s="23" t="s">
        <v>79</v>
      </c>
      <c r="B57" s="23">
        <v>52</v>
      </c>
      <c r="C57" s="23">
        <v>100654</v>
      </c>
      <c r="D57" s="23" t="s">
        <v>88</v>
      </c>
      <c r="E57" s="19"/>
      <c r="F57" s="19"/>
      <c r="G57" s="19">
        <v>32</v>
      </c>
      <c r="H57" s="19"/>
      <c r="I57" s="19"/>
      <c r="J57" s="20">
        <v>32</v>
      </c>
      <c r="K57" s="13" t="s">
        <v>69</v>
      </c>
    </row>
    <row r="58" spans="1:11" x14ac:dyDescent="0.25">
      <c r="A58" s="23" t="s">
        <v>79</v>
      </c>
      <c r="B58" s="23">
        <v>53</v>
      </c>
      <c r="C58" s="23">
        <v>100655</v>
      </c>
      <c r="D58" s="23" t="s">
        <v>76</v>
      </c>
      <c r="E58" s="19"/>
      <c r="F58" s="19">
        <v>123.06</v>
      </c>
      <c r="G58" s="19"/>
      <c r="H58" s="19"/>
      <c r="I58" s="19"/>
      <c r="J58" s="20">
        <v>123.06</v>
      </c>
      <c r="K58" s="13" t="s">
        <v>69</v>
      </c>
    </row>
    <row r="59" spans="1:11" x14ac:dyDescent="0.25">
      <c r="A59" s="23" t="s">
        <v>79</v>
      </c>
      <c r="B59" s="23">
        <v>54</v>
      </c>
      <c r="C59" s="23">
        <v>100656</v>
      </c>
      <c r="D59" s="23" t="s">
        <v>74</v>
      </c>
      <c r="E59" s="19"/>
      <c r="F59" s="19"/>
      <c r="G59" s="19">
        <v>15</v>
      </c>
      <c r="H59" s="19"/>
      <c r="I59" s="19"/>
      <c r="J59" s="20">
        <v>15</v>
      </c>
      <c r="K59" s="13" t="s">
        <v>69</v>
      </c>
    </row>
    <row r="60" spans="1:11" x14ac:dyDescent="0.25">
      <c r="A60" s="23" t="s">
        <v>93</v>
      </c>
      <c r="B60" s="23">
        <v>55</v>
      </c>
      <c r="C60" s="23">
        <v>100657</v>
      </c>
      <c r="D60" s="23" t="s">
        <v>39</v>
      </c>
      <c r="E60" s="19"/>
      <c r="F60" s="19">
        <v>33.6</v>
      </c>
      <c r="G60" s="19"/>
      <c r="H60" s="19"/>
      <c r="I60" s="19"/>
      <c r="J60" s="20">
        <v>33.6</v>
      </c>
      <c r="K60" s="13" t="s">
        <v>69</v>
      </c>
    </row>
    <row r="61" spans="1:11" x14ac:dyDescent="0.25">
      <c r="A61" s="23" t="s">
        <v>93</v>
      </c>
      <c r="B61" s="23">
        <v>56</v>
      </c>
      <c r="C61" s="23">
        <v>100658</v>
      </c>
      <c r="D61" s="23" t="s">
        <v>91</v>
      </c>
      <c r="E61" s="19">
        <v>1167</v>
      </c>
      <c r="F61" s="19"/>
      <c r="H61" s="19"/>
      <c r="I61" s="19">
        <v>233.4</v>
      </c>
      <c r="J61" s="20">
        <v>1400.4</v>
      </c>
      <c r="K61" s="13" t="s">
        <v>69</v>
      </c>
    </row>
    <row r="62" spans="1:11" x14ac:dyDescent="0.25">
      <c r="A62" s="23" t="s">
        <v>93</v>
      </c>
      <c r="B62" s="23">
        <v>57</v>
      </c>
      <c r="C62" s="23">
        <v>100659</v>
      </c>
      <c r="D62" s="23" t="s">
        <v>75</v>
      </c>
      <c r="E62" s="19"/>
      <c r="F62" s="19"/>
      <c r="G62" s="19">
        <v>29.07</v>
      </c>
      <c r="H62" s="19"/>
      <c r="I62" s="19">
        <v>5.81</v>
      </c>
      <c r="J62" s="20">
        <v>34.880000000000003</v>
      </c>
      <c r="K62" s="13" t="s">
        <v>69</v>
      </c>
    </row>
    <row r="63" spans="1:11" x14ac:dyDescent="0.25">
      <c r="A63" s="23" t="s">
        <v>92</v>
      </c>
      <c r="B63" s="23">
        <v>58</v>
      </c>
      <c r="C63" s="23">
        <v>100660</v>
      </c>
      <c r="D63" s="23" t="s">
        <v>76</v>
      </c>
      <c r="E63" s="19"/>
      <c r="F63" s="19">
        <v>122.86</v>
      </c>
      <c r="G63" s="19"/>
      <c r="H63" s="19"/>
      <c r="I63" s="19"/>
      <c r="J63" s="20">
        <v>122.86</v>
      </c>
      <c r="K63" s="13" t="s">
        <v>69</v>
      </c>
    </row>
    <row r="64" spans="1:11" x14ac:dyDescent="0.25">
      <c r="A64" s="23" t="s">
        <v>94</v>
      </c>
      <c r="B64" s="23">
        <v>59</v>
      </c>
      <c r="C64" s="23">
        <v>100661</v>
      </c>
      <c r="D64" s="23" t="s">
        <v>95</v>
      </c>
      <c r="E64" s="19"/>
      <c r="G64" s="19">
        <v>350</v>
      </c>
      <c r="H64" s="19"/>
      <c r="I64" s="19">
        <v>70</v>
      </c>
      <c r="J64" s="20">
        <v>420</v>
      </c>
    </row>
    <row r="65" spans="1:11" x14ac:dyDescent="0.25">
      <c r="A65" s="23" t="s">
        <v>94</v>
      </c>
      <c r="B65" s="23">
        <v>60</v>
      </c>
      <c r="C65" s="23">
        <v>100662</v>
      </c>
      <c r="D65" s="23" t="s">
        <v>97</v>
      </c>
      <c r="E65" s="19"/>
      <c r="F65" s="19">
        <v>136</v>
      </c>
      <c r="G65" s="19"/>
      <c r="H65" s="19"/>
      <c r="I65" s="19"/>
      <c r="J65" s="20">
        <v>136</v>
      </c>
      <c r="K65" s="13" t="s">
        <v>69</v>
      </c>
    </row>
    <row r="66" spans="1:11" x14ac:dyDescent="0.25">
      <c r="A66" s="23" t="s">
        <v>96</v>
      </c>
      <c r="B66" s="23">
        <v>61</v>
      </c>
      <c r="C66" s="23">
        <v>100663</v>
      </c>
      <c r="D66" s="23" t="s">
        <v>76</v>
      </c>
      <c r="E66" s="19"/>
      <c r="F66" s="19">
        <v>123.06</v>
      </c>
      <c r="G66" s="19"/>
      <c r="H66" s="19"/>
      <c r="I66" s="19"/>
      <c r="J66" s="20">
        <v>123.06</v>
      </c>
      <c r="K66" s="13" t="s">
        <v>69</v>
      </c>
    </row>
    <row r="67" spans="1:11" x14ac:dyDescent="0.25">
      <c r="A67" s="23" t="s">
        <v>94</v>
      </c>
      <c r="B67" s="23">
        <v>62</v>
      </c>
      <c r="C67" s="23">
        <v>100664</v>
      </c>
      <c r="D67" s="23" t="s">
        <v>98</v>
      </c>
      <c r="E67" s="19"/>
      <c r="F67" s="19"/>
      <c r="G67" s="19">
        <v>121</v>
      </c>
      <c r="H67" s="19"/>
      <c r="I67" s="19"/>
      <c r="J67" s="20">
        <v>121</v>
      </c>
      <c r="K67" s="13" t="s">
        <v>69</v>
      </c>
    </row>
    <row r="68" spans="1:11" x14ac:dyDescent="0.25">
      <c r="A68" s="23" t="s">
        <v>94</v>
      </c>
      <c r="B68" s="23">
        <v>63</v>
      </c>
      <c r="C68" s="23">
        <v>100665</v>
      </c>
      <c r="D68" s="23" t="s">
        <v>11</v>
      </c>
      <c r="E68" s="19"/>
      <c r="F68" s="19"/>
      <c r="G68" s="19">
        <v>29.94</v>
      </c>
      <c r="H68" s="19"/>
      <c r="I68" s="19">
        <v>5.99</v>
      </c>
      <c r="J68" s="20">
        <v>35.93</v>
      </c>
      <c r="K68" s="13" t="s">
        <v>69</v>
      </c>
    </row>
    <row r="69" spans="1:11" x14ac:dyDescent="0.25">
      <c r="A69" s="23" t="s">
        <v>94</v>
      </c>
      <c r="B69" s="23">
        <v>64</v>
      </c>
      <c r="C69" s="23">
        <v>100666</v>
      </c>
      <c r="D69" s="23" t="s">
        <v>74</v>
      </c>
      <c r="E69" s="19"/>
      <c r="F69" s="19"/>
      <c r="G69" s="19">
        <v>11.25</v>
      </c>
      <c r="H69" s="19"/>
      <c r="I69" s="19"/>
      <c r="J69" s="20">
        <v>11.25</v>
      </c>
      <c r="K69" s="13" t="s">
        <v>69</v>
      </c>
    </row>
    <row r="70" spans="1:11" x14ac:dyDescent="0.25">
      <c r="A70" s="23"/>
      <c r="C70" s="23"/>
      <c r="D70" s="23"/>
      <c r="E70" s="19"/>
      <c r="F70" s="19"/>
      <c r="G70" s="19"/>
      <c r="H70" s="19"/>
      <c r="I70" s="19"/>
      <c r="J70" s="20"/>
    </row>
    <row r="71" spans="1:11" x14ac:dyDescent="0.25">
      <c r="E71" s="22">
        <f>SUM(E5:E68)</f>
        <v>1167</v>
      </c>
      <c r="F71" s="22">
        <f>SUM(F5:F50)</f>
        <v>1548.28</v>
      </c>
      <c r="G71" s="22">
        <f>SUM(G5:G53)</f>
        <v>4079.9700000000007</v>
      </c>
      <c r="H71" s="22">
        <v>0</v>
      </c>
      <c r="I71" s="22">
        <f>SUM(I5:I50)</f>
        <v>403.45</v>
      </c>
      <c r="J71" s="22">
        <f>SUM(J5:J69)</f>
        <v>9136.2000000000007</v>
      </c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9"/>
  <sheetViews>
    <sheetView workbookViewId="0">
      <selection activeCell="A13" sqref="A13"/>
    </sheetView>
  </sheetViews>
  <sheetFormatPr defaultRowHeight="15" x14ac:dyDescent="0.25"/>
  <cols>
    <col min="3" max="3" width="26.28515625" customWidth="1"/>
    <col min="4" max="4" width="10.5703125" hidden="1" customWidth="1"/>
    <col min="5" max="5" width="0" hidden="1" customWidth="1"/>
    <col min="6" max="6" width="10.7109375" hidden="1" customWidth="1"/>
    <col min="7" max="7" width="12.7109375" customWidth="1"/>
    <col min="8" max="8" width="3.42578125" customWidth="1"/>
  </cols>
  <sheetData>
    <row r="1" spans="1:8" x14ac:dyDescent="0.25">
      <c r="A1" s="6" t="s">
        <v>0</v>
      </c>
    </row>
    <row r="2" spans="1:8" x14ac:dyDescent="0.25">
      <c r="A2" s="6" t="s">
        <v>16</v>
      </c>
    </row>
    <row r="4" spans="1:8" x14ac:dyDescent="0.25">
      <c r="A4" s="4" t="s">
        <v>2</v>
      </c>
      <c r="B4" s="4" t="s">
        <v>17</v>
      </c>
      <c r="C4" s="4" t="s">
        <v>4</v>
      </c>
      <c r="D4" s="4" t="s">
        <v>18</v>
      </c>
      <c r="E4" s="4" t="s">
        <v>19</v>
      </c>
      <c r="F4" s="4" t="s">
        <v>7</v>
      </c>
      <c r="G4" s="4" t="s">
        <v>10</v>
      </c>
    </row>
    <row r="6" spans="1:8" x14ac:dyDescent="0.25">
      <c r="A6">
        <v>1</v>
      </c>
      <c r="B6" s="12" t="s">
        <v>59</v>
      </c>
      <c r="C6" s="13" t="s">
        <v>18</v>
      </c>
      <c r="D6" s="11">
        <v>2605</v>
      </c>
      <c r="E6" s="11">
        <v>0</v>
      </c>
      <c r="F6" s="11"/>
      <c r="G6" s="11">
        <v>2605</v>
      </c>
      <c r="H6" t="s">
        <v>69</v>
      </c>
    </row>
    <row r="7" spans="1:8" x14ac:dyDescent="0.25">
      <c r="A7">
        <v>2</v>
      </c>
      <c r="B7" s="12" t="s">
        <v>78</v>
      </c>
      <c r="C7" s="13" t="s">
        <v>82</v>
      </c>
      <c r="D7" s="11"/>
      <c r="E7" s="11"/>
      <c r="F7" s="11">
        <v>257.43</v>
      </c>
      <c r="G7" s="11">
        <v>257.43</v>
      </c>
      <c r="H7" t="s">
        <v>69</v>
      </c>
    </row>
    <row r="8" spans="1:8" x14ac:dyDescent="0.25">
      <c r="A8">
        <v>3</v>
      </c>
      <c r="B8" s="12" t="s">
        <v>58</v>
      </c>
      <c r="C8" s="13" t="s">
        <v>60</v>
      </c>
      <c r="E8" s="11"/>
      <c r="F8" s="11">
        <v>43.7</v>
      </c>
      <c r="G8" s="11">
        <v>43.7</v>
      </c>
      <c r="H8" t="s">
        <v>69</v>
      </c>
    </row>
    <row r="9" spans="1:8" x14ac:dyDescent="0.25">
      <c r="A9">
        <v>4</v>
      </c>
      <c r="B9" s="12" t="s">
        <v>61</v>
      </c>
      <c r="C9" s="13" t="s">
        <v>18</v>
      </c>
      <c r="D9" s="11">
        <v>2605</v>
      </c>
      <c r="E9" s="11"/>
      <c r="F9" s="11"/>
      <c r="G9" s="11">
        <v>2605</v>
      </c>
      <c r="H9" t="s">
        <v>69</v>
      </c>
    </row>
    <row r="10" spans="1:8" x14ac:dyDescent="0.25">
      <c r="A10">
        <v>5</v>
      </c>
      <c r="B10" s="12" t="s">
        <v>100</v>
      </c>
      <c r="C10" s="13" t="s">
        <v>81</v>
      </c>
      <c r="D10" s="11"/>
      <c r="E10" s="11"/>
      <c r="F10" s="11">
        <v>1833.7</v>
      </c>
      <c r="G10" s="11">
        <v>1833.7</v>
      </c>
      <c r="H10" t="s">
        <v>69</v>
      </c>
    </row>
    <row r="11" spans="1:8" x14ac:dyDescent="0.25">
      <c r="A11">
        <v>6</v>
      </c>
      <c r="B11" s="12" t="s">
        <v>99</v>
      </c>
      <c r="C11" s="13" t="s">
        <v>82</v>
      </c>
      <c r="D11" s="11"/>
      <c r="E11" s="11"/>
      <c r="F11" s="11"/>
      <c r="G11" s="11">
        <v>407.93</v>
      </c>
      <c r="H11" t="s">
        <v>69</v>
      </c>
    </row>
    <row r="12" spans="1:8" x14ac:dyDescent="0.25">
      <c r="B12" s="12"/>
      <c r="C12" s="13"/>
      <c r="D12" s="11"/>
      <c r="E12" s="11"/>
      <c r="F12" s="11"/>
      <c r="G12" s="11"/>
    </row>
    <row r="13" spans="1:8" x14ac:dyDescent="0.25">
      <c r="B13" s="13"/>
      <c r="C13" s="14" t="s">
        <v>20</v>
      </c>
      <c r="D13" s="15">
        <f>SUM(D6:D9)</f>
        <v>5210</v>
      </c>
      <c r="E13" s="15">
        <f>SUM(E6:E9)</f>
        <v>0</v>
      </c>
      <c r="F13" s="15">
        <f>SUM(F6:F10)</f>
        <v>2134.83</v>
      </c>
      <c r="G13" s="15">
        <f>SUM(G6:G11)</f>
        <v>7752.7599999999993</v>
      </c>
    </row>
    <row r="18" spans="3:9" x14ac:dyDescent="0.25">
      <c r="D18" s="1"/>
      <c r="E18" s="1"/>
      <c r="F18" s="1"/>
      <c r="G18" s="1"/>
      <c r="I18" s="5"/>
    </row>
    <row r="19" spans="3:9" x14ac:dyDescent="0.25">
      <c r="C19" s="7"/>
      <c r="E19" s="1"/>
      <c r="F19" s="1"/>
      <c r="G19" s="1"/>
      <c r="H19" s="1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38"/>
  <sheetViews>
    <sheetView topLeftCell="A5" workbookViewId="0">
      <selection activeCell="F21" sqref="F21"/>
    </sheetView>
  </sheetViews>
  <sheetFormatPr defaultRowHeight="15" x14ac:dyDescent="0.25"/>
  <cols>
    <col min="6" max="6" width="11.5703125" bestFit="1" customWidth="1"/>
    <col min="7" max="7" width="12.42578125" customWidth="1"/>
    <col min="8" max="8" width="11.5703125" bestFit="1" customWidth="1"/>
  </cols>
  <sheetData>
    <row r="1" spans="1:8" x14ac:dyDescent="0.25">
      <c r="A1" s="3" t="s">
        <v>0</v>
      </c>
    </row>
    <row r="2" spans="1:8" x14ac:dyDescent="0.25">
      <c r="A2" s="3"/>
    </row>
    <row r="3" spans="1:8" x14ac:dyDescent="0.25">
      <c r="A3" s="3" t="s">
        <v>85</v>
      </c>
    </row>
    <row r="5" spans="1:8" x14ac:dyDescent="0.25">
      <c r="A5" t="s">
        <v>21</v>
      </c>
      <c r="D5" t="s">
        <v>22</v>
      </c>
    </row>
    <row r="7" spans="1:8" x14ac:dyDescent="0.25">
      <c r="A7" t="s">
        <v>23</v>
      </c>
    </row>
    <row r="9" spans="1:8" x14ac:dyDescent="0.25">
      <c r="A9" t="s">
        <v>24</v>
      </c>
      <c r="C9" t="s">
        <v>84</v>
      </c>
    </row>
    <row r="12" spans="1:8" x14ac:dyDescent="0.25">
      <c r="A12" t="s">
        <v>101</v>
      </c>
    </row>
    <row r="14" spans="1:8" x14ac:dyDescent="0.25">
      <c r="B14" t="s">
        <v>25</v>
      </c>
      <c r="F14" s="1">
        <v>1693.65</v>
      </c>
      <c r="G14" s="1"/>
      <c r="H14" s="1"/>
    </row>
    <row r="15" spans="1:8" x14ac:dyDescent="0.25">
      <c r="F15" s="1"/>
      <c r="G15" s="1"/>
      <c r="H15" s="1"/>
    </row>
    <row r="16" spans="1:8" x14ac:dyDescent="0.25">
      <c r="B16" t="s">
        <v>26</v>
      </c>
      <c r="F16" s="9">
        <v>42232.04</v>
      </c>
      <c r="G16" s="1"/>
      <c r="H16" s="1"/>
    </row>
    <row r="17" spans="1:11" x14ac:dyDescent="0.25">
      <c r="F17" s="1"/>
      <c r="G17" s="1">
        <f>SUM(F14:F16)</f>
        <v>43925.69</v>
      </c>
      <c r="H17" s="1"/>
    </row>
    <row r="18" spans="1:11" x14ac:dyDescent="0.25">
      <c r="F18" s="1"/>
      <c r="G18" s="1"/>
      <c r="H18" s="1"/>
    </row>
    <row r="19" spans="1:11" x14ac:dyDescent="0.25">
      <c r="B19" t="s">
        <v>27</v>
      </c>
      <c r="F19" s="1">
        <v>420</v>
      </c>
      <c r="G19" s="1"/>
      <c r="H19" s="1"/>
    </row>
    <row r="20" spans="1:11" x14ac:dyDescent="0.25">
      <c r="F20" s="1"/>
      <c r="G20" s="1"/>
      <c r="H20" s="1"/>
    </row>
    <row r="21" spans="1:11" x14ac:dyDescent="0.25">
      <c r="F21" s="1"/>
      <c r="G21" s="1"/>
      <c r="H21" s="1"/>
    </row>
    <row r="22" spans="1:11" x14ac:dyDescent="0.25">
      <c r="B22" t="s">
        <v>28</v>
      </c>
      <c r="F22" s="1"/>
      <c r="G22" s="1"/>
      <c r="H22" s="2">
        <f>SUM(G17-F19+G20)</f>
        <v>43505.69</v>
      </c>
    </row>
    <row r="26" spans="1:11" x14ac:dyDescent="0.25">
      <c r="A26" t="s">
        <v>29</v>
      </c>
    </row>
    <row r="28" spans="1:11" x14ac:dyDescent="0.25">
      <c r="A28" t="s">
        <v>30</v>
      </c>
      <c r="F28" s="1">
        <v>44889.13</v>
      </c>
      <c r="G28" s="1"/>
      <c r="H28" s="1"/>
    </row>
    <row r="29" spans="1:11" x14ac:dyDescent="0.25">
      <c r="F29" s="10"/>
      <c r="G29" s="1"/>
      <c r="H29" s="1"/>
    </row>
    <row r="30" spans="1:11" x14ac:dyDescent="0.25">
      <c r="F30" s="1"/>
      <c r="G30" s="1"/>
      <c r="H30" s="1"/>
    </row>
    <row r="31" spans="1:11" x14ac:dyDescent="0.25">
      <c r="A31" t="s">
        <v>31</v>
      </c>
      <c r="B31" t="s">
        <v>102</v>
      </c>
      <c r="F31" s="1">
        <f>Receipts!G13</f>
        <v>7752.7599999999993</v>
      </c>
      <c r="G31" s="8"/>
      <c r="K31" s="5"/>
    </row>
    <row r="32" spans="1:11" x14ac:dyDescent="0.25">
      <c r="F32" s="1"/>
      <c r="G32" s="1"/>
    </row>
    <row r="33" spans="1:10" x14ac:dyDescent="0.25">
      <c r="A33" t="s">
        <v>32</v>
      </c>
      <c r="B33" t="s">
        <v>103</v>
      </c>
      <c r="F33" s="9">
        <f>Payments!J71</f>
        <v>9136.2000000000007</v>
      </c>
      <c r="G33" s="1"/>
    </row>
    <row r="34" spans="1:10" x14ac:dyDescent="0.25">
      <c r="F34" s="1"/>
      <c r="G34" s="1"/>
      <c r="H34" s="2">
        <f>SUM(F28+F31-F33)</f>
        <v>43505.69</v>
      </c>
      <c r="J34" s="5"/>
    </row>
    <row r="35" spans="1:10" x14ac:dyDescent="0.25">
      <c r="G35" s="1"/>
    </row>
    <row r="36" spans="1:10" x14ac:dyDescent="0.25">
      <c r="F36" s="1"/>
      <c r="G36" s="1"/>
      <c r="H36" s="1"/>
    </row>
    <row r="37" spans="1:10" x14ac:dyDescent="0.25">
      <c r="F37" s="1"/>
      <c r="G37" s="1"/>
      <c r="H37" s="1"/>
    </row>
    <row r="38" spans="1:10" x14ac:dyDescent="0.25">
      <c r="F38" s="1"/>
      <c r="G38" s="1"/>
      <c r="H38" s="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Payments</vt:lpstr>
      <vt:lpstr>Receipts</vt:lpstr>
      <vt:lpstr>Reconciliation</vt:lpstr>
      <vt:lpstr>Payments!Print_Area</vt:lpstr>
      <vt:lpstr>Receipts!Print_Area</vt:lpstr>
      <vt:lpstr>Reconciliation!Print_Area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Gateforth Parish Council</dc:creator>
  <cp:keywords/>
  <dc:description/>
  <cp:lastModifiedBy>Gateforth Parish Council</cp:lastModifiedBy>
  <cp:revision/>
  <cp:lastPrinted>2018-04-30T11:08:12Z</cp:lastPrinted>
  <dcterms:created xsi:type="dcterms:W3CDTF">2016-11-14T09:21:02Z</dcterms:created>
  <dcterms:modified xsi:type="dcterms:W3CDTF">2018-04-30T11:25:22Z</dcterms:modified>
  <cp:category/>
  <cp:contentStatus/>
</cp:coreProperties>
</file>